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<sst xmlns="http://schemas.openxmlformats.org/spreadsheetml/2006/main" count="78" uniqueCount="77">
  <si>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</si>
  <si>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</si>
  <si>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</si>
  <si>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</si>
  <si>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</si>
  <si>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</si>
  <si>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</si>
  <si>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</si>
  <si>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</si>
  <si>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</si>
  <si>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</si>
  <si>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</si>
  <si>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</si>
  <si>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</si>
  <si>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</si>
  <si>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</si>
  <si>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</si>
  <si>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</si>
  <si>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</si>
  <si>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</si>
  <si>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</si>
  <si>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</si>
  <si>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</si>
  <si>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</si>
  <si>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</si>
  <si>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</si>
  <si>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</si>
  <si>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</si>
  <si>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</si>
  <si>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</si>
  <si>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</si>
  <si>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</si>
  <si>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</si>
  <si>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</si>
  <si>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</si>
  <si>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</si>
  <si>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</si>
  <si>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</si>
  <si>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</si>
  <si>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</si>
  <si>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</si>
  <si>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</si>
  <si>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</si>
  <si>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</si>
  <si>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</si>
  <si>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</si>
  <si>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</si>
  <si>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</si>
  <si>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</si>
  <si>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</si>
  <si>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</si>
  <si>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</si>
  <si>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</si>
  <si>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</si>
  <si>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</si>
  <si>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</si>
  <si>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</si>
  <si>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</si>
  <si>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</si>
  <si>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</si>
  <si>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</si>
  <si>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</si>
  <si>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</si>
  <si>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</si>
  <si>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</si>
  <si>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</si>
  <si>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</si>
  <si>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9</t>
  </si>
  <si>
    <t>Т.Л.Спирюхова</t>
  </si>
  <si>
    <t xml:space="preserve">4.1. Услуги автоподъемника 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</si>
  <si>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</si>
  <si>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</si>
  <si>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</si>
  <si>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</si>
  <si>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</si>
  <si>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г.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</si>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</sst>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C43">
      <selection activeCell="J16" sqref="J15:J16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5.4218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5534.36</v>
      </c>
      <c r="H3" s="107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1"/>
      <c r="G4" s="93">
        <v>11.8</v>
      </c>
      <c r="H4" s="108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09"/>
      <c r="I5" s="3"/>
      <c r="J5" s="3"/>
    </row>
    <row r="6" spans="1:8" ht="12.75">
      <c r="A6" s="72" t="s">
        <v>70</v>
      </c>
      <c r="B6" s="4"/>
      <c r="C6" s="4"/>
      <c r="D6" s="4"/>
      <c r="E6" s="4"/>
      <c r="F6" s="4"/>
      <c r="G6" s="88">
        <v>17424.95</v>
      </c>
      <c r="H6" s="110"/>
    </row>
    <row r="7" spans="1:8" ht="12.75">
      <c r="A7" s="5" t="s">
        <v>71</v>
      </c>
      <c r="B7" s="5"/>
      <c r="C7" s="5"/>
      <c r="D7" s="5"/>
      <c r="E7" s="5"/>
      <c r="F7" s="5"/>
      <c r="G7" s="86">
        <v>71174.36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775017.28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6">
        <v>773176.44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73015.20000000007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6">
        <v>1500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6">
        <v>18000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6">
        <v>18500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1000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791676.44</v>
      </c>
      <c r="H15" s="111"/>
    </row>
    <row r="16" spans="1:8" ht="11.2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62</v>
      </c>
      <c r="H16" s="108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56276.11</v>
      </c>
      <c r="H17" s="112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39999.5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8079.9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7501.99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7">
        <v>694.72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187151.25</v>
      </c>
      <c r="H24" s="50"/>
    </row>
    <row r="25" spans="1:8" ht="9.75" customHeight="1" thickBot="1">
      <c r="A25" s="19" t="s">
        <v>25</v>
      </c>
      <c r="B25" s="20"/>
      <c r="C25" s="20"/>
      <c r="D25" s="20"/>
      <c r="E25" s="20"/>
      <c r="F25" s="49"/>
      <c r="G25" s="98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4">
        <v>74625.05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15074.26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5347.44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1605.03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44499.47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99">
        <v>46000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100">
        <f>G33+G39+G44+G49+G54+G55+G56</f>
        <v>265715.48634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89">
        <f>SUM(G34:G38)</f>
        <v>130654.32633999999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4">
        <v>106406.17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21494.04634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106.2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1722.37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925.54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2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90">
        <f>SUM(G45:G48)</f>
        <v>132481.44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7">
        <v>110401.2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22080.24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8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8">
        <v>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89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88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8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8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89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90">
        <v>1105.88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91">
        <v>1473.84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101">
        <v>35865.24</v>
      </c>
      <c r="H57" s="74"/>
    </row>
    <row r="58" spans="1:8" ht="13.5" thickBot="1">
      <c r="A58" s="64" t="s">
        <v>69</v>
      </c>
      <c r="B58" s="65"/>
      <c r="C58" s="65"/>
      <c r="D58" s="65"/>
      <c r="E58" s="65"/>
      <c r="F58" s="65"/>
      <c r="G58" s="102">
        <v>0</v>
      </c>
      <c r="H58" s="56"/>
    </row>
    <row r="59" spans="1:8" ht="13.5" thickBot="1">
      <c r="A59" s="21" t="s">
        <v>57</v>
      </c>
      <c r="B59" s="7"/>
      <c r="C59" s="7"/>
      <c r="D59" s="7"/>
      <c r="E59" s="7"/>
      <c r="F59" s="7"/>
      <c r="G59" s="103">
        <f>ROUND(G3*1.25*K1,2)</f>
        <v>83015.4</v>
      </c>
      <c r="H59" s="114"/>
    </row>
    <row r="60" spans="1:8" ht="13.5" thickBot="1">
      <c r="A60" s="21" t="s">
        <v>58</v>
      </c>
      <c r="B60" s="7"/>
      <c r="C60" s="7"/>
      <c r="D60" s="7"/>
      <c r="E60" s="7"/>
      <c r="F60" s="7"/>
      <c r="G60" s="103">
        <v>0</v>
      </c>
      <c r="H60" s="114"/>
    </row>
    <row r="61" spans="1:8" ht="12.75">
      <c r="A61" s="18" t="s">
        <v>59</v>
      </c>
      <c r="B61" s="9"/>
      <c r="C61" s="9"/>
      <c r="D61" s="9"/>
      <c r="E61" s="9"/>
      <c r="F61" s="9"/>
      <c r="G61" s="101">
        <f>ROUND((G9+G13+H9)*20%,2)</f>
        <v>158335.29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4"/>
      <c r="H62" s="115"/>
    </row>
    <row r="63" spans="1:8" ht="13.5" thickBot="1">
      <c r="A63" s="66" t="s">
        <v>64</v>
      </c>
      <c r="B63" s="7"/>
      <c r="C63" s="7"/>
      <c r="D63" s="7"/>
      <c r="E63" s="7"/>
      <c r="F63" s="7"/>
      <c r="G63" s="105">
        <f>(G9+G13+H9)*1%</f>
        <v>7916.7644</v>
      </c>
      <c r="H63" s="116"/>
    </row>
    <row r="64" spans="1:8" ht="13.5" thickBot="1">
      <c r="A64" s="66" t="s">
        <v>65</v>
      </c>
      <c r="B64" s="7"/>
      <c r="C64" s="7"/>
      <c r="D64" s="7"/>
      <c r="E64" s="7"/>
      <c r="F64" s="7"/>
      <c r="G64" s="105">
        <v>3701.37</v>
      </c>
      <c r="H64" s="116"/>
    </row>
    <row r="65" spans="1:8" ht="12.75">
      <c r="A65" s="67" t="s">
        <v>60</v>
      </c>
      <c r="B65" s="16"/>
      <c r="C65" s="16"/>
      <c r="D65" s="16"/>
      <c r="E65" s="16"/>
      <c r="F65" s="16"/>
      <c r="G65" s="77">
        <f>SUM(G66:G67)</f>
        <v>5356.2</v>
      </c>
      <c r="H65" s="75"/>
    </row>
    <row r="66" spans="1:8" ht="12.75">
      <c r="A66" s="42" t="s">
        <v>76</v>
      </c>
      <c r="B66" s="43"/>
      <c r="C66" s="43"/>
      <c r="D66" s="43"/>
      <c r="E66" s="43"/>
      <c r="F66" s="4"/>
      <c r="G66" s="78">
        <v>5356.2</v>
      </c>
      <c r="H66" s="117"/>
    </row>
    <row r="67" spans="1:8" ht="13.5" thickBot="1">
      <c r="A67" s="82"/>
      <c r="B67" s="83"/>
      <c r="C67" s="20"/>
      <c r="D67" s="20"/>
      <c r="E67" s="20"/>
      <c r="F67" s="20"/>
      <c r="G67" s="79">
        <v>0</v>
      </c>
      <c r="H67" s="118"/>
    </row>
    <row r="68" spans="1:8" ht="12.75">
      <c r="A68" s="69" t="s">
        <v>61</v>
      </c>
      <c r="B68" s="70"/>
      <c r="C68" s="70"/>
      <c r="D68" s="70"/>
      <c r="E68" s="70"/>
      <c r="F68" s="71"/>
      <c r="G68" s="77">
        <v>0</v>
      </c>
      <c r="H68" s="119"/>
    </row>
    <row r="69" spans="1:8" ht="13.5" thickBot="1">
      <c r="A69" s="22" t="s">
        <v>63</v>
      </c>
      <c r="B69" s="68"/>
      <c r="C69" s="68"/>
      <c r="D69" s="68"/>
      <c r="E69" s="68"/>
      <c r="F69" s="68"/>
      <c r="G69" s="80">
        <f>ROUND(G68*0.2,2)</f>
        <v>0</v>
      </c>
      <c r="H69" s="76"/>
    </row>
    <row r="70" spans="1:8" ht="13.5" thickBot="1">
      <c r="A70" s="39" t="s">
        <v>19</v>
      </c>
      <c r="B70" s="40"/>
      <c r="C70" s="40"/>
      <c r="D70" s="40"/>
      <c r="E70" s="40"/>
      <c r="F70" s="40"/>
      <c r="G70" s="95">
        <f>SUM(G17+G24+G32+G57+G58+G59+G60+G61+G63+G64+G65+G68+G69)</f>
        <v>803333.11074</v>
      </c>
      <c r="H70" s="36"/>
    </row>
    <row r="71" spans="1:8" ht="13.5" thickBot="1">
      <c r="A71" s="97" t="s">
        <v>75</v>
      </c>
      <c r="B71" s="40"/>
      <c r="C71" s="40"/>
      <c r="D71" s="40"/>
      <c r="E71" s="40"/>
      <c r="F71" s="40"/>
      <c r="G71" s="106">
        <f>SUM(G6+G15-G70)</f>
        <v>5768.279259999865</v>
      </c>
      <c r="H71" s="41"/>
    </row>
    <row r="72" spans="1:7" ht="12.75">
      <c r="A72" t="s">
        <v>20</v>
      </c>
      <c r="G72" t="s">
        <v>73</v>
      </c>
    </row>
    <row r="73" spans="1:7" ht="12.75">
      <c r="A73" t="s">
        <v>66</v>
      </c>
      <c r="G73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2017-04-01T10:21:46Z</cp:lastPrinted>
  <dcterms:created xsi:type="dcterms:W3CDTF">1996-10-08T23:32:33Z</dcterms:created>
  <dcterms:modified xsi:type="dcterms:W3CDTF">2019-04-23T11:03:35Z</dcterms:modified>
  <cp:category/>
  <cp:version/>
  <cp:contentType/>
  <cp:contentStatus/>
</cp:coreProperties>
</file>