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<sst xmlns="http://schemas.openxmlformats.org/spreadsheetml/2006/main" count="92" uniqueCount="91">
  <si>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</si>
  <si>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</si>
  <si>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</si>
  <si>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</si>
  <si>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</si>
  <si>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</si>
  <si>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</si>
  <si>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</si>
  <si>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</si>
  <si>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</si>
  <si>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</si>
  <si>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</si>
  <si>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</si>
  <si>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</si>
  <si>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</si>
  <si>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</si>
  <si>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</si>
  <si>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</si>
  <si>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</si>
  <si>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</si>
  <si>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</si>
  <si>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</si>
  <si>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</si>
  <si>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</si>
  <si>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</si>
  <si>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</si>
  <si>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</si>
  <si>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</si>
  <si>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</si>
  <si>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</si>
  <si>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</si>
  <si>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</si>
  <si>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</si>
  <si>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</si>
  <si>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</si>
  <si>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</si>
  <si>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</si>
  <si>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</si>
  <si>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</si>
  <si>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</si>
  <si>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</si>
  <si>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</si>
  <si>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</si>
  <si>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</si>
  <si>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</si>
  <si>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</si>
  <si>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</si>
  <si>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</si>
  <si>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</si>
  <si>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</si>
  <si>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</si>
  <si>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</si>
  <si>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</si>
  <si>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</si>
  <si>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</si>
  <si>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</si>
  <si>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</si>
  <si>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</si>
  <si>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</si>
  <si>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Лобкова 22</t>
  </si>
  <si>
    <t>ОДН</t>
  </si>
  <si>
    <t>С.Г. Захаров</t>
  </si>
  <si>
    <t>В.В. Патрикеев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</si>
  <si>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</si>
  <si>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</si>
  <si>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</si>
  <si>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</si>
  <si>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</si>
  <si>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</si>
  <si>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</si>
  <si>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</si>
  <si>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</si>
  <si>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</si>
  <si>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</si>
  <si>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</si>
  <si>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</si>
  <si>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</si>
  <si>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</si>
  <si>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</si>
  <si>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</si>
  <si>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</si>
  <si>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</si>
  <si>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</si>
  <si>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Диагностика ВДГО</t>
  </si>
  <si>
    <t>ТО системы видеонаблюдения</t>
  </si>
  <si>
    <t>10.1. Проведение общих собраний собственников (изготовление документов)</t>
  </si>
  <si>
    <t xml:space="preserve">Изготовление и ремонт изделий ПВХ </t>
  </si>
  <si>
    <t>Прочистка канализации</t>
  </si>
  <si>
    <t>Акт выполненных работ  за январь - декабрь 2020 года</t>
  </si>
  <si>
    <t>Остаток (перерасход) переходящий на 01.01.2021 года</t>
  </si>
  <si>
    <t xml:space="preserve">Уборка подвальных помещений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</si>
</sst>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6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  <xf numFmtId="2" fontId="2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C58">
      <selection activeCell="K51" sqref="K51"/>
    </sheetView>
  </sheetViews>
  <sheetFormatPr defaultColWidth="9.140625" defaultRowHeight="12.75" customHeight="1"/>
  <cols>
    <col min="1" max="1" width="10.140625" style="0" bestFit="1" customWidth="1"/>
    <col min="6" max="6" width="42.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59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0">
        <v>2704.52</v>
      </c>
      <c r="H3" s="103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0"/>
      <c r="G4" s="90">
        <v>22.13</v>
      </c>
      <c r="H4" s="104"/>
      <c r="I4" s="3"/>
      <c r="J4" s="45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1"/>
      <c r="H5" s="104" t="s">
        <v>60</v>
      </c>
      <c r="I5" s="3"/>
      <c r="J5" s="113"/>
    </row>
    <row r="6" spans="1:8" ht="12.75" customHeight="1">
      <c r="A6" s="72" t="s">
        <v>65</v>
      </c>
      <c r="B6" s="4"/>
      <c r="C6" s="4"/>
      <c r="D6" s="4"/>
      <c r="E6" s="4"/>
      <c r="F6" s="4"/>
      <c r="G6" s="85">
        <v>-75635.69</v>
      </c>
      <c r="H6" s="105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3">
        <v>88122.16</v>
      </c>
      <c r="H7" s="33">
        <v>25869.91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702610.92</v>
      </c>
      <c r="H8" s="34">
        <v>194739.6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3">
        <v>674142.62</v>
      </c>
      <c r="H9" s="33">
        <v>193598.94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3">
        <f>SUM(G7+G8-G9)</f>
        <v>116590.46000000008</v>
      </c>
      <c r="H10" s="83">
        <f>SUM(H7+H8-H9)</f>
        <v>27010.570000000007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3">
        <v>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3">
        <v>6000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3">
        <v>5500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4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2">
        <f>G9+G13+H9</f>
        <v>873241.56</v>
      </c>
      <c r="H15" s="10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57</v>
      </c>
      <c r="H16" s="10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31452.88</v>
      </c>
      <c r="H17" s="107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108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21246.44</v>
      </c>
      <c r="H19" s="82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6416.42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3146.48</v>
      </c>
      <c r="H21" s="82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643.54</v>
      </c>
      <c r="H22" s="82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119833.82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94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81">
        <v>35840.48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ROUND(G26*0.302,2)+148.25</f>
        <v>10972.07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81">
        <v>11505.55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1977.67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33945.05</v>
      </c>
      <c r="H30" s="82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5">
        <v>25593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96">
        <f>G33+G39+G44+G49+G54+G55+G56</f>
        <v>179496.2425</v>
      </c>
      <c r="H32" s="46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86">
        <f>SUM(G34:G38)</f>
        <v>108627.4425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81">
        <v>81613.75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24647.3525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630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1">
        <v>1736.34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89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1">
        <v>0</v>
      </c>
      <c r="H43" s="38"/>
    </row>
    <row r="44" spans="1:8" ht="12.75" customHeight="1">
      <c r="A44" s="47" t="s">
        <v>36</v>
      </c>
      <c r="B44" s="58"/>
      <c r="C44" s="58"/>
      <c r="D44" s="58"/>
      <c r="E44" s="58"/>
      <c r="F44" s="58"/>
      <c r="G44" s="87">
        <f>SUM(G45:G48)</f>
        <v>60689.4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84">
        <v>60689.4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3">
        <f>ROUND((G45-60689.4)*0.302,2)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5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5">
        <v>0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86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85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5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5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5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86">
        <v>165.21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87">
        <v>1665.07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88">
        <v>8349.12</v>
      </c>
      <c r="H56" s="73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7">
        <v>15263.64</v>
      </c>
      <c r="H57" s="74"/>
    </row>
    <row r="58" spans="1:8" ht="12.75" customHeight="1" thickBot="1">
      <c r="A58" s="65" t="s">
        <v>55</v>
      </c>
      <c r="B58" s="66"/>
      <c r="C58" s="66"/>
      <c r="D58" s="66"/>
      <c r="E58" s="66"/>
      <c r="F58" s="66"/>
      <c r="G58" s="98">
        <v>0</v>
      </c>
      <c r="H58" s="57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9">
        <v>3240</v>
      </c>
      <c r="H59" s="109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99">
        <v>0</v>
      </c>
      <c r="H60" s="109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6">
        <v>0</v>
      </c>
      <c r="H61" s="109"/>
    </row>
    <row r="62" spans="1:8" ht="12.75" customHeight="1">
      <c r="A62" s="18" t="s">
        <v>68</v>
      </c>
      <c r="B62" s="9"/>
      <c r="C62" s="9"/>
      <c r="D62" s="9"/>
      <c r="E62" s="9"/>
      <c r="F62" s="9"/>
      <c r="G62" s="97">
        <f>ROUND((G9+G13+H9)*20%,2)</f>
        <v>174648.31</v>
      </c>
      <c r="H62" s="74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00"/>
      <c r="H63" s="110"/>
    </row>
    <row r="64" spans="1:8" ht="12.75" customHeight="1" thickBot="1">
      <c r="A64" s="67" t="s">
        <v>71</v>
      </c>
      <c r="B64" s="7"/>
      <c r="C64" s="7"/>
      <c r="D64" s="7"/>
      <c r="E64" s="7"/>
      <c r="F64" s="7"/>
      <c r="G64" s="101">
        <f>(G9+G13+H9)*1%</f>
        <v>8732.4156</v>
      </c>
      <c r="H64" s="111"/>
    </row>
    <row r="65" spans="1:8" ht="12.75" customHeight="1" thickBot="1">
      <c r="A65" s="117" t="s">
        <v>72</v>
      </c>
      <c r="B65" s="7"/>
      <c r="C65" s="7"/>
      <c r="D65" s="7"/>
      <c r="E65" s="7"/>
      <c r="F65" s="7"/>
      <c r="G65" s="101">
        <f>G66+G67+G68+G69+G70+G71</f>
        <v>4191.42</v>
      </c>
      <c r="H65" s="75"/>
    </row>
    <row r="66" spans="1:8" s="31" customFormat="1" ht="12.75" customHeight="1">
      <c r="A66" s="118" t="s">
        <v>85</v>
      </c>
      <c r="B66" s="5"/>
      <c r="C66" s="5"/>
      <c r="D66" s="5"/>
      <c r="E66" s="5"/>
      <c r="F66" s="5"/>
      <c r="G66" s="86">
        <v>100</v>
      </c>
      <c r="H66" s="76"/>
    </row>
    <row r="67" spans="1:8" s="31" customFormat="1" ht="12.75" customHeight="1">
      <c r="A67" s="119" t="s">
        <v>74</v>
      </c>
      <c r="B67" s="5"/>
      <c r="C67" s="5"/>
      <c r="D67" s="5"/>
      <c r="E67" s="5"/>
      <c r="F67" s="5"/>
      <c r="G67" s="87"/>
      <c r="H67" s="124"/>
    </row>
    <row r="68" spans="1:8" s="31" customFormat="1" ht="12.75" customHeight="1">
      <c r="A68" s="119" t="s">
        <v>75</v>
      </c>
      <c r="B68" s="5"/>
      <c r="C68" s="5"/>
      <c r="D68" s="5"/>
      <c r="E68" s="5"/>
      <c r="F68" s="5"/>
      <c r="G68" s="87">
        <v>3245.42</v>
      </c>
      <c r="H68" s="124"/>
    </row>
    <row r="69" spans="1:8" s="31" customFormat="1" ht="12.75" customHeight="1">
      <c r="A69" s="119" t="s">
        <v>76</v>
      </c>
      <c r="B69" s="5"/>
      <c r="C69" s="5"/>
      <c r="D69" s="5"/>
      <c r="E69" s="5"/>
      <c r="F69" s="5"/>
      <c r="G69" s="87">
        <v>-200</v>
      </c>
      <c r="H69" s="124"/>
    </row>
    <row r="70" spans="1:8" s="31" customFormat="1" ht="12.75" customHeight="1">
      <c r="A70" s="119" t="s">
        <v>77</v>
      </c>
      <c r="B70" s="5"/>
      <c r="C70" s="5"/>
      <c r="D70" s="5"/>
      <c r="E70" s="5"/>
      <c r="F70" s="5"/>
      <c r="G70" s="87">
        <v>970</v>
      </c>
      <c r="H70" s="124"/>
    </row>
    <row r="71" spans="1:8" ht="27.75" customHeight="1" thickBot="1">
      <c r="A71" s="121" t="s">
        <v>78</v>
      </c>
      <c r="B71" s="122"/>
      <c r="C71" s="122"/>
      <c r="D71" s="122"/>
      <c r="E71" s="122"/>
      <c r="F71" s="123"/>
      <c r="G71" s="89">
        <v>76</v>
      </c>
      <c r="H71" s="77"/>
    </row>
    <row r="72" spans="1:8" ht="12.75" customHeight="1" thickBot="1">
      <c r="A72" s="67" t="s">
        <v>73</v>
      </c>
      <c r="B72" s="7"/>
      <c r="C72" s="7"/>
      <c r="D72" s="7"/>
      <c r="E72" s="7"/>
      <c r="F72" s="7"/>
      <c r="G72" s="75">
        <f>SUM(G73:G78)</f>
        <v>109825.23999999999</v>
      </c>
      <c r="H72" s="75"/>
    </row>
    <row r="73" spans="1:8" s="32" customFormat="1" ht="12.75" customHeight="1">
      <c r="A73" s="43" t="s">
        <v>83</v>
      </c>
      <c r="B73" s="44"/>
      <c r="C73" s="44"/>
      <c r="D73" s="44"/>
      <c r="E73" s="44"/>
      <c r="F73" s="44"/>
      <c r="G73" s="114">
        <v>11704</v>
      </c>
      <c r="H73" s="120"/>
    </row>
    <row r="74" spans="1:8" s="32" customFormat="1" ht="12.75" customHeight="1">
      <c r="A74" s="43" t="s">
        <v>84</v>
      </c>
      <c r="B74" s="44"/>
      <c r="C74" s="44"/>
      <c r="D74" s="44"/>
      <c r="E74" s="44"/>
      <c r="F74" s="44"/>
      <c r="G74" s="115">
        <v>30000</v>
      </c>
      <c r="H74" s="112"/>
    </row>
    <row r="75" spans="1:8" s="32" customFormat="1" ht="12.75" customHeight="1">
      <c r="A75" s="43" t="s">
        <v>86</v>
      </c>
      <c r="B75" s="44"/>
      <c r="C75" s="44"/>
      <c r="D75" s="44"/>
      <c r="E75" s="44"/>
      <c r="F75" s="44"/>
      <c r="G75" s="115">
        <v>48504.74</v>
      </c>
      <c r="H75" s="112"/>
    </row>
    <row r="76" spans="1:8" s="32" customFormat="1" ht="12.75" customHeight="1">
      <c r="A76" s="43" t="s">
        <v>87</v>
      </c>
      <c r="B76" s="44"/>
      <c r="C76" s="44"/>
      <c r="D76" s="44"/>
      <c r="E76" s="44"/>
      <c r="F76" s="44"/>
      <c r="G76" s="115">
        <v>5000</v>
      </c>
      <c r="H76" s="112"/>
    </row>
    <row r="77" spans="1:8" s="32" customFormat="1" ht="12.75" customHeight="1">
      <c r="A77" s="43" t="s">
        <v>90</v>
      </c>
      <c r="B77" s="44"/>
      <c r="C77" s="44"/>
      <c r="D77" s="44"/>
      <c r="E77" s="44"/>
      <c r="F77" s="44"/>
      <c r="G77" s="115">
        <v>14616.5</v>
      </c>
      <c r="H77" s="112"/>
    </row>
    <row r="78" spans="1:8" s="32" customFormat="1" ht="12.75" customHeight="1" thickBot="1">
      <c r="A78" s="43"/>
      <c r="B78" s="44"/>
      <c r="C78" s="44"/>
      <c r="D78" s="44"/>
      <c r="E78" s="44"/>
      <c r="F78" s="44"/>
      <c r="G78" s="115"/>
      <c r="H78" s="112"/>
    </row>
    <row r="79" spans="1:8" ht="12.75" customHeight="1">
      <c r="A79" s="69" t="s">
        <v>79</v>
      </c>
      <c r="B79" s="70"/>
      <c r="C79" s="70"/>
      <c r="D79" s="70"/>
      <c r="E79" s="70"/>
      <c r="F79" s="71"/>
      <c r="G79" s="78">
        <v>0</v>
      </c>
      <c r="H79" s="76"/>
    </row>
    <row r="80" spans="1:8" ht="12.75" customHeight="1" thickBot="1">
      <c r="A80" s="22" t="s">
        <v>80</v>
      </c>
      <c r="B80" s="68"/>
      <c r="C80" s="68"/>
      <c r="D80" s="68"/>
      <c r="E80" s="68"/>
      <c r="F80" s="68"/>
      <c r="G80" s="79">
        <f>ROUND(G79*0.271,2)</f>
        <v>0</v>
      </c>
      <c r="H80" s="77"/>
    </row>
    <row r="81" spans="1:8" ht="12.75" customHeight="1" thickBot="1">
      <c r="A81" s="22" t="s">
        <v>81</v>
      </c>
      <c r="B81" s="68"/>
      <c r="C81" s="68"/>
      <c r="D81" s="68"/>
      <c r="E81" s="68"/>
      <c r="F81" s="68"/>
      <c r="G81" s="79">
        <v>200700.33</v>
      </c>
      <c r="H81" s="77"/>
    </row>
    <row r="82" spans="1:8" ht="12.75" customHeight="1" thickBot="1">
      <c r="A82" s="22" t="s">
        <v>82</v>
      </c>
      <c r="B82" s="68"/>
      <c r="C82" s="68"/>
      <c r="D82" s="68"/>
      <c r="E82" s="68"/>
      <c r="F82" s="68"/>
      <c r="G82" s="79">
        <v>31424.74</v>
      </c>
      <c r="H82" s="77"/>
    </row>
    <row r="83" spans="1:8" ht="12.75" customHeight="1" thickBot="1">
      <c r="A83" s="39" t="s">
        <v>19</v>
      </c>
      <c r="B83" s="40"/>
      <c r="C83" s="40"/>
      <c r="D83" s="40"/>
      <c r="E83" s="40"/>
      <c r="F83" s="40"/>
      <c r="G83" s="96">
        <f>SUM(G17+G24+G32+G57+G58+G59+G60+G61+G62+G64+G65+G72+G79+G80+G81+G82)</f>
        <v>878809.0381</v>
      </c>
      <c r="H83" s="36"/>
    </row>
    <row r="84" spans="1:8" ht="12.75" customHeight="1" thickBot="1">
      <c r="A84" s="41" t="s">
        <v>89</v>
      </c>
      <c r="B84" s="40"/>
      <c r="C84" s="40"/>
      <c r="D84" s="40"/>
      <c r="E84" s="40"/>
      <c r="F84" s="40"/>
      <c r="G84" s="102">
        <f>SUM(G6+G15-G83)</f>
        <v>-81203.1680999999</v>
      </c>
      <c r="H84" s="42"/>
    </row>
    <row r="85" spans="1:7" ht="12.75" customHeight="1">
      <c r="A85" t="s">
        <v>20</v>
      </c>
      <c r="G85" t="s">
        <v>61</v>
      </c>
    </row>
    <row r="86" spans="1:7" ht="12.75" customHeight="1">
      <c r="A86" t="s">
        <v>58</v>
      </c>
      <c r="G86" t="s">
        <v>62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2020-03-06T05:42:52Z</cp:lastPrinted>
  <dcterms:created xsi:type="dcterms:W3CDTF">1996-10-08T23:32:33Z</dcterms:created>
  <dcterms:modified xsi:type="dcterms:W3CDTF">2021-03-30T11:01:40Z</dcterms:modified>
  <cp:category/>
  <cp:version/>
  <cp:contentType/>
  <cp:contentStatus/>
</cp:coreProperties>
</file>